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7BE57EF8-F7A1-4D24-896D-D73143D909BC}" xr6:coauthVersionLast="47" xr6:coauthVersionMax="47" xr10:uidLastSave="{00000000-0000-0000-0000-000000000000}"/>
  <bookViews>
    <workbookView xWindow="-120" yWindow="-120" windowWidth="20730" windowHeight="11160" xr2:uid="{47A60057-F93D-474E-8087-BC93D7FD72E1}"/>
  </bookViews>
  <sheets>
    <sheet name="受講申込書―保安業務員3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受講申込書―保安業務員3回目!$A$1:$T$39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<sst xmlns="http://schemas.openxmlformats.org/spreadsheetml/2006/main" count="62" uniqueCount="54">
  <si>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</si>
  <si>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</si>
  <si>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</si>
  <si>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03</t>
    <phoneticPr fontId="4"/>
  </si>
  <si>
    <t>-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</si>
  <si>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</si>
  <si>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</si>
  <si>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</si>
  <si>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</si>
  <si>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</si>
  <si>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</si>
  <si>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</si>
  <si>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</si>
  <si>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</si>
  <si>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</si>
  <si>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―</t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</si>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</sst>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2" fillId="0" borderId="37" xfId="2" applyNumberForma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13379F7A-95F6-4DA0-A4D0-B2C41FF79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F110-F168-4283-8A9C-69DFCA58D0B1}">
  <dimension ref="C1:T167"/>
  <sheetViews>
    <sheetView showGridLines="0" tabSelected="1" topLeftCell="A3" workbookViewId="0">
      <selection activeCell="I9" sqref="I9:S9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3:19" ht="21.75" customHeight="1" x14ac:dyDescent="0.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3</v>
      </c>
      <c r="L5" s="107" t="str">
        <f>IF(I5="01","丙種化学液石",IF(I5="02","第二種販売",IF(I5="03","保安業務員",IF(I5="04","設備士第2第3",""))))</f>
        <v>保安業務員</v>
      </c>
      <c r="M5" s="108"/>
      <c r="N5" s="108"/>
      <c r="O5" s="108"/>
      <c r="P5" s="108"/>
      <c r="Q5" s="108"/>
      <c r="R5" s="108"/>
      <c r="S5" s="109"/>
    </row>
    <row r="6" spans="3:19" ht="21.75" customHeight="1" thickBot="1" x14ac:dyDescent="0.45">
      <c r="C6" s="102" t="s">
        <v>5</v>
      </c>
      <c r="D6" s="103"/>
      <c r="E6" s="103"/>
      <c r="F6" s="103"/>
      <c r="G6" s="103"/>
      <c r="H6" s="103"/>
      <c r="I6" s="5" t="s">
        <v>6</v>
      </c>
      <c r="J6" s="6" t="str">
        <f>I5</f>
        <v>03</v>
      </c>
      <c r="K6" s="7" t="s">
        <v>4</v>
      </c>
      <c r="L6" s="8" t="str">
        <f>K5</f>
        <v>03</v>
      </c>
      <c r="M6" s="7" t="s">
        <v>4</v>
      </c>
      <c r="N6" s="104"/>
      <c r="O6" s="104"/>
      <c r="P6" s="104"/>
      <c r="Q6" s="104"/>
      <c r="R6" s="7"/>
      <c r="S6" s="9"/>
    </row>
    <row r="7" spans="3:19" ht="21.75" customHeight="1" thickTop="1" thickBot="1" x14ac:dyDescent="0.45">
      <c r="C7" s="80" t="s">
        <v>7</v>
      </c>
      <c r="D7" s="81"/>
      <c r="E7" s="81"/>
      <c r="F7" s="81"/>
      <c r="G7" s="81"/>
      <c r="H7" s="81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3:19" ht="21.75" customHeight="1" thickTop="1" x14ac:dyDescent="0.4">
      <c r="C8" s="51" t="s">
        <v>8</v>
      </c>
      <c r="D8" s="52"/>
      <c r="E8" s="52"/>
      <c r="F8" s="52"/>
      <c r="G8" s="52"/>
      <c r="H8" s="52"/>
      <c r="I8" s="113" t="s">
        <v>9</v>
      </c>
      <c r="J8" s="114"/>
      <c r="K8" s="114" t="s">
        <v>4</v>
      </c>
      <c r="L8" s="115"/>
      <c r="M8" s="116"/>
      <c r="N8" s="117"/>
      <c r="O8" s="118"/>
      <c r="P8" s="118"/>
      <c r="Q8" s="118"/>
      <c r="R8" s="118"/>
      <c r="S8" s="119"/>
    </row>
    <row r="9" spans="3:19" ht="21.75" customHeight="1" x14ac:dyDescent="0.4">
      <c r="C9" s="98"/>
      <c r="D9" s="99"/>
      <c r="E9" s="99"/>
      <c r="F9" s="99"/>
      <c r="G9" s="99"/>
      <c r="H9" s="99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3:19" ht="21.75" customHeight="1" thickTop="1" thickBot="1" x14ac:dyDescent="0.45">
      <c r="C11" s="80" t="s">
        <v>10</v>
      </c>
      <c r="D11" s="81"/>
      <c r="E11" s="81"/>
      <c r="F11" s="81"/>
      <c r="G11" s="81"/>
      <c r="H11" s="81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3:19" ht="21.75" customHeight="1" thickTop="1" thickBot="1" x14ac:dyDescent="0.45">
      <c r="C12" s="80" t="s">
        <v>11</v>
      </c>
      <c r="D12" s="81"/>
      <c r="E12" s="81"/>
      <c r="F12" s="81"/>
      <c r="G12" s="81"/>
      <c r="H12" s="81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2"/>
    </row>
    <row r="13" spans="3:19" ht="21.75" customHeight="1" thickTop="1" x14ac:dyDescent="0.4">
      <c r="C13" s="51" t="s">
        <v>12</v>
      </c>
      <c r="D13" s="52"/>
      <c r="E13" s="52"/>
      <c r="F13" s="52"/>
      <c r="G13" s="52"/>
      <c r="H13" s="52"/>
      <c r="I13" s="86" t="s">
        <v>13</v>
      </c>
      <c r="J13" s="87"/>
      <c r="K13" s="88">
        <v>45972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14</v>
      </c>
      <c r="J14" s="94"/>
      <c r="K14" s="95" t="s">
        <v>15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16</v>
      </c>
      <c r="D15" s="76"/>
      <c r="E15" s="76"/>
      <c r="F15" s="76"/>
      <c r="G15" s="76"/>
      <c r="H15" s="76"/>
      <c r="I15" s="77">
        <v>45989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17</v>
      </c>
      <c r="D16" s="81"/>
      <c r="E16" s="81"/>
      <c r="F16" s="81"/>
      <c r="G16" s="81"/>
      <c r="H16" s="81"/>
      <c r="I16" s="82" t="s">
        <v>18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19</v>
      </c>
      <c r="D17" s="52"/>
      <c r="E17" s="52"/>
      <c r="F17" s="52"/>
      <c r="G17" s="52"/>
      <c r="H17" s="53"/>
      <c r="I17" s="83" t="s">
        <v>20</v>
      </c>
      <c r="J17" s="84"/>
      <c r="K17" s="85">
        <f>IF(K14="―",8250,16500)</f>
        <v>8250</v>
      </c>
      <c r="L17" s="85"/>
      <c r="M17" s="85"/>
      <c r="N17" s="85"/>
      <c r="O17" s="85"/>
      <c r="P17" s="85"/>
      <c r="Q17" s="85"/>
      <c r="R17" s="10" t="s">
        <v>21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22</v>
      </c>
      <c r="J18" s="65"/>
      <c r="K18" s="66"/>
      <c r="L18" s="67">
        <v>10</v>
      </c>
      <c r="M18" s="68"/>
      <c r="N18" s="15" t="s">
        <v>23</v>
      </c>
      <c r="O18" s="69">
        <f>ROUNDDOWN((K17*L18/110),0)</f>
        <v>750</v>
      </c>
      <c r="P18" s="69"/>
      <c r="Q18" s="69"/>
      <c r="R18" s="15" t="s">
        <v>21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24</v>
      </c>
      <c r="J19" s="70"/>
      <c r="K19" s="71"/>
      <c r="L19" s="17" t="s">
        <v>25</v>
      </c>
      <c r="M19" s="72" t="s">
        <v>26</v>
      </c>
      <c r="N19" s="72"/>
      <c r="O19" s="18" t="s">
        <v>27</v>
      </c>
      <c r="P19" s="19" t="s">
        <v>25</v>
      </c>
      <c r="Q19" s="73" t="s">
        <v>28</v>
      </c>
      <c r="R19" s="74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2" t="s">
        <v>29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30</v>
      </c>
      <c r="D21" s="52"/>
      <c r="E21" s="52"/>
      <c r="F21" s="52"/>
      <c r="G21" s="52"/>
      <c r="H21" s="53"/>
      <c r="I21" s="56" t="s">
        <v>31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32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33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21"/>
      <c r="D24" s="22"/>
      <c r="E24" s="22"/>
      <c r="F24" s="22"/>
      <c r="G24" s="22"/>
      <c r="H24" s="22"/>
      <c r="I24" s="64" t="s">
        <v>34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35</v>
      </c>
      <c r="D25" s="52"/>
      <c r="E25" s="52"/>
      <c r="F25" s="52"/>
      <c r="G25" s="52"/>
      <c r="H25" s="53"/>
      <c r="I25" s="23" t="s">
        <v>9</v>
      </c>
      <c r="J25" s="7" t="s">
        <v>36</v>
      </c>
      <c r="K25" s="7" t="s">
        <v>4</v>
      </c>
      <c r="L25" s="54" t="s">
        <v>37</v>
      </c>
      <c r="M25" s="54"/>
      <c r="N25" s="55" t="s">
        <v>38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40</v>
      </c>
      <c r="D27" s="60" t="s">
        <v>41</v>
      </c>
      <c r="E27" s="60"/>
      <c r="F27" s="60"/>
      <c r="G27" s="60"/>
      <c r="H27" s="61"/>
      <c r="I27" s="5" t="s">
        <v>42</v>
      </c>
      <c r="J27" s="126" t="s">
        <v>43</v>
      </c>
      <c r="K27" s="127"/>
      <c r="L27" s="127"/>
      <c r="M27" s="127"/>
      <c r="N27" s="127"/>
      <c r="O27" s="127"/>
      <c r="P27" s="127"/>
      <c r="Q27" s="127"/>
      <c r="R27" s="127"/>
      <c r="S27" s="127"/>
      <c r="T27" s="25"/>
    </row>
    <row r="28" spans="3:20" ht="21.75" customHeight="1" x14ac:dyDescent="0.4">
      <c r="C28" s="26"/>
      <c r="D28" s="43" t="s">
        <v>44</v>
      </c>
      <c r="E28" s="43"/>
      <c r="F28" s="43"/>
      <c r="G28" s="43"/>
      <c r="H28" s="44"/>
      <c r="I28" s="27" t="s">
        <v>45</v>
      </c>
      <c r="J28" s="45" t="s">
        <v>46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47</v>
      </c>
      <c r="J29" s="47"/>
      <c r="K29" s="47"/>
      <c r="L29" s="47"/>
      <c r="M29" s="47"/>
      <c r="N29" s="48"/>
      <c r="O29" s="49" t="s">
        <v>48</v>
      </c>
      <c r="P29" s="50"/>
      <c r="Q29" s="50"/>
      <c r="R29" s="50"/>
      <c r="S29" s="50"/>
    </row>
    <row r="30" spans="3:20" ht="21.75" customHeight="1" x14ac:dyDescent="0.4">
      <c r="C30" s="30" t="s">
        <v>49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52</v>
      </c>
      <c r="M34" s="32"/>
      <c r="N34" s="32"/>
      <c r="O34" s="33"/>
      <c r="P34" s="31" t="s">
        <v>53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DEC23FB8-4CC8-4130-B63F-6C9C48B1E65C}">
      <formula1>"☐,☑"</formula1>
    </dataValidation>
  </dataValidations>
  <hyperlinks>
    <hyperlink ref="J27" r:id="rId1" xr:uid="{030AE406-493B-46E5-9804-0103987F2E21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受講申込書―保安業務員3回目</vt:lpstr>
      <vt:lpstr>受講申込書―保安業務員3回目!Print_Area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2025-02-13T04:28:41Z</dcterms:created>
  <dcterms:modified xsi:type="dcterms:W3CDTF">2025-02-13T04:55:58Z</dcterms:modified>
</cp:coreProperties>
</file>